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unif\Desktop\Cap 7952 PG 27\2025_34.13.25-2023\Circolare 2025\"/>
    </mc:Choice>
  </mc:AlternateContent>
  <bookViews>
    <workbookView xWindow="-120" yWindow="-120" windowWidth="29040" windowHeight="15840"/>
  </bookViews>
  <sheets>
    <sheet name="1_Suddivisione gruppi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21" i="4"/>
  <c r="E20" i="4"/>
  <c r="E47" i="4" l="1"/>
  <c r="F47" i="4"/>
  <c r="C17" i="4" l="1"/>
  <c r="G17" i="4" s="1"/>
  <c r="G20" i="4"/>
  <c r="G21" i="4"/>
  <c r="G37" i="4"/>
  <c r="C14" i="4"/>
  <c r="G14" i="4" s="1"/>
  <c r="C13" i="4"/>
  <c r="D47" i="4"/>
  <c r="G46" i="4"/>
  <c r="G45" i="4"/>
  <c r="G44" i="4"/>
  <c r="G43" i="4"/>
  <c r="G42" i="4"/>
  <c r="G41" i="4"/>
  <c r="G30" i="4"/>
  <c r="G29" i="4"/>
  <c r="G28" i="4"/>
  <c r="G26" i="4"/>
  <c r="G22" i="4"/>
  <c r="G25" i="4"/>
  <c r="G24" i="4"/>
  <c r="G23" i="4"/>
  <c r="G40" i="4"/>
  <c r="G39" i="4"/>
  <c r="G38" i="4"/>
  <c r="G36" i="4"/>
  <c r="G35" i="4"/>
  <c r="G34" i="4"/>
  <c r="G33" i="4"/>
  <c r="G32" i="4"/>
  <c r="G31" i="4"/>
  <c r="G27" i="4"/>
  <c r="G18" i="4"/>
  <c r="G16" i="4"/>
  <c r="G15" i="4"/>
  <c r="G11" i="4"/>
  <c r="G10" i="4"/>
  <c r="G9" i="4"/>
  <c r="G8" i="4"/>
  <c r="G7" i="4"/>
  <c r="G6" i="4"/>
  <c r="G5" i="4"/>
  <c r="C47" i="4" l="1"/>
  <c r="G13" i="4"/>
  <c r="G47" i="4" s="1"/>
</calcChain>
</file>

<file path=xl/sharedStrings.xml><?xml version="1.0" encoding="utf-8"?>
<sst xmlns="http://schemas.openxmlformats.org/spreadsheetml/2006/main" count="156" uniqueCount="69">
  <si>
    <t>SOPRINTENDENZA</t>
  </si>
  <si>
    <t>ABRUZZO</t>
  </si>
  <si>
    <t>SABAP-AQ-TE</t>
  </si>
  <si>
    <t>SABAP-CH-PE</t>
  </si>
  <si>
    <t>BASILICATA</t>
  </si>
  <si>
    <t>SABAP-BAS</t>
  </si>
  <si>
    <t>CALABRIA</t>
  </si>
  <si>
    <t>SABAP-CAL</t>
  </si>
  <si>
    <t>SABAP-RC</t>
  </si>
  <si>
    <t>SABAP-CZ-KR</t>
  </si>
  <si>
    <t>CAMPANIA</t>
  </si>
  <si>
    <t>SABAP-NA-MET</t>
  </si>
  <si>
    <t>SABAP-NA</t>
  </si>
  <si>
    <t>SABAP-PR</t>
  </si>
  <si>
    <t>SABAP-RA</t>
  </si>
  <si>
    <t>FRIULI VENEZIA GIULIA</t>
  </si>
  <si>
    <t>SABAP-FVG</t>
  </si>
  <si>
    <t>LAZIO</t>
  </si>
  <si>
    <t>SABAP-MET-RM</t>
  </si>
  <si>
    <t>LIGURIA</t>
  </si>
  <si>
    <t>SABAP-IM-SAV</t>
  </si>
  <si>
    <t>SABAP-GE</t>
  </si>
  <si>
    <t>LOMBARDIA</t>
  </si>
  <si>
    <t>SABAP-MN</t>
  </si>
  <si>
    <t>SABAP-CO-LC</t>
  </si>
  <si>
    <t>SABAP-BS</t>
  </si>
  <si>
    <t>SABAP-MI</t>
  </si>
  <si>
    <t>MARCHE</t>
  </si>
  <si>
    <t>SABAP-AN-PU</t>
  </si>
  <si>
    <t>SABAP-AP-FM-MC</t>
  </si>
  <si>
    <t>MOLISE</t>
  </si>
  <si>
    <t>SABAP-MOL</t>
  </si>
  <si>
    <t>PIEMONTE</t>
  </si>
  <si>
    <t>SABAP-NO</t>
  </si>
  <si>
    <t>SABAP-AL</t>
  </si>
  <si>
    <t>SABAP-TO</t>
  </si>
  <si>
    <t>PUGLIA</t>
  </si>
  <si>
    <t>SABAP-BA</t>
  </si>
  <si>
    <t>SABAP-FG</t>
  </si>
  <si>
    <t>SABAP-LE</t>
  </si>
  <si>
    <t>SARDEGNA</t>
  </si>
  <si>
    <t>SABAP-SS</t>
  </si>
  <si>
    <t>SABAP-CA</t>
  </si>
  <si>
    <t>TOSCANA</t>
  </si>
  <si>
    <t>SABAP-PI</t>
  </si>
  <si>
    <t>SABAP-SI</t>
  </si>
  <si>
    <t>SABAP-LU</t>
  </si>
  <si>
    <t>SABAP-FI</t>
  </si>
  <si>
    <t>UMBRIA</t>
  </si>
  <si>
    <t>SABAP-UMB</t>
  </si>
  <si>
    <t>VENETO</t>
  </si>
  <si>
    <t>SABAP-VR</t>
  </si>
  <si>
    <t>SABAP-VE-MET</t>
  </si>
  <si>
    <t>SABAP-VE-LAG</t>
  </si>
  <si>
    <t>SN SUB</t>
  </si>
  <si>
    <t>REGIONE</t>
  </si>
  <si>
    <t>TOTALE</t>
  </si>
  <si>
    <t>SABAP-LAZIO (FR e LT)</t>
  </si>
  <si>
    <t>Cap. 7952, P.G. 27</t>
  </si>
  <si>
    <t>Cap. 8281, P.G. 27</t>
  </si>
  <si>
    <t>EMILIA-ROMAGNA</t>
  </si>
  <si>
    <t>SABAP-BO</t>
  </si>
  <si>
    <t>-</t>
  </si>
  <si>
    <t>A1</t>
  </si>
  <si>
    <t>A2</t>
  </si>
  <si>
    <t>B  Avvio del riordino degli archivi dei vincoli finalizzato alla digitalizzazione dei provvedimenti di tutela e/o inventariazione e catalogazione del patrimonio culturale</t>
  </si>
  <si>
    <t>A1-A2 Completamento del riordino degli archivi dei vincoli finalizzato alla digitalizzazione dei provvedimenti di tutela</t>
  </si>
  <si>
    <t>GRUPPO A</t>
  </si>
  <si>
    <t>GRUPPO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</si>
</sst>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C8" sqref="C8"/>
    </sheetView>
  </sheetViews>
  <sheetFormatPr defaultRowHeight="15" x14ac:dyDescent="0.25"/>
  <cols>
    <col min="1" max="1" width="17.7109375" style="1" bestFit="1" customWidth="1"/>
    <col min="2" max="2" width="23.140625" style="2" customWidth="1"/>
    <col min="3" max="6" width="17.7109375" style="2" customWidth="1"/>
    <col min="7" max="7" width="12.5703125" style="2" bestFit="1" customWidth="1"/>
    <col min="8" max="16384" width="9.140625" style="1"/>
  </cols>
  <sheetData>
    <row r="1" spans="1:7" s="3" customFormat="1" ht="15" customHeight="1" x14ac:dyDescent="0.25">
      <c r="A1" s="48" t="s">
        <v>55</v>
      </c>
      <c r="B1" s="49" t="s">
        <v>0</v>
      </c>
      <c r="C1" s="49" t="s">
        <v>67</v>
      </c>
      <c r="D1" s="49"/>
      <c r="E1" s="49" t="s">
        <v>68</v>
      </c>
      <c r="F1" s="49"/>
      <c r="G1" s="51" t="s">
        <v>56</v>
      </c>
    </row>
    <row r="2" spans="1:7" s="3" customFormat="1" ht="15.75" thickBot="1" x14ac:dyDescent="0.3">
      <c r="A2" s="36"/>
      <c r="B2" s="50"/>
      <c r="C2" s="13" t="s">
        <v>58</v>
      </c>
      <c r="D2" s="13" t="s">
        <v>59</v>
      </c>
      <c r="E2" s="13" t="s">
        <v>58</v>
      </c>
      <c r="F2" s="13" t="s">
        <v>59</v>
      </c>
      <c r="G2" s="52"/>
    </row>
    <row r="3" spans="1:7" s="3" customFormat="1" ht="30" customHeight="1" thickBot="1" x14ac:dyDescent="0.3">
      <c r="A3" s="29"/>
      <c r="B3" s="41" t="s">
        <v>66</v>
      </c>
      <c r="C3" s="42"/>
      <c r="D3" s="42"/>
      <c r="E3" s="42"/>
      <c r="F3" s="42"/>
      <c r="G3" s="43"/>
    </row>
    <row r="4" spans="1:7" s="3" customFormat="1" ht="13.5" customHeight="1" thickBot="1" x14ac:dyDescent="0.3">
      <c r="A4" s="18"/>
      <c r="B4" s="24" t="s">
        <v>63</v>
      </c>
      <c r="C4" s="19"/>
      <c r="D4" s="19"/>
      <c r="E4" s="19"/>
      <c r="F4" s="19"/>
      <c r="G4" s="20"/>
    </row>
    <row r="5" spans="1:7" s="3" customFormat="1" ht="30" x14ac:dyDescent="0.25">
      <c r="A5" s="12" t="s">
        <v>15</v>
      </c>
      <c r="B5" s="23" t="s">
        <v>16</v>
      </c>
      <c r="C5" s="4">
        <v>10000</v>
      </c>
      <c r="D5" s="4">
        <v>15000</v>
      </c>
      <c r="E5" s="4" t="s">
        <v>62</v>
      </c>
      <c r="F5" s="4" t="s">
        <v>62</v>
      </c>
      <c r="G5" s="5">
        <f t="shared" ref="G5:G11" si="0">SUM(C5:F5)</f>
        <v>25000</v>
      </c>
    </row>
    <row r="6" spans="1:7" s="3" customFormat="1" x14ac:dyDescent="0.25">
      <c r="A6" s="32" t="s">
        <v>22</v>
      </c>
      <c r="B6" s="22" t="s">
        <v>23</v>
      </c>
      <c r="C6" s="4">
        <v>10000</v>
      </c>
      <c r="D6" s="4">
        <v>15000</v>
      </c>
      <c r="E6" s="4" t="s">
        <v>62</v>
      </c>
      <c r="F6" s="4" t="s">
        <v>62</v>
      </c>
      <c r="G6" s="5">
        <f t="shared" si="0"/>
        <v>25000</v>
      </c>
    </row>
    <row r="7" spans="1:7" s="3" customFormat="1" x14ac:dyDescent="0.25">
      <c r="A7" s="32"/>
      <c r="B7" s="22" t="s">
        <v>24</v>
      </c>
      <c r="C7" s="4">
        <v>10000</v>
      </c>
      <c r="D7" s="4">
        <v>15000</v>
      </c>
      <c r="E7" s="4" t="s">
        <v>62</v>
      </c>
      <c r="F7" s="4" t="s">
        <v>62</v>
      </c>
      <c r="G7" s="5">
        <f t="shared" si="0"/>
        <v>25000</v>
      </c>
    </row>
    <row r="8" spans="1:7" s="3" customFormat="1" x14ac:dyDescent="0.25">
      <c r="A8" s="32"/>
      <c r="B8" s="22" t="s">
        <v>25</v>
      </c>
      <c r="C8" s="4">
        <v>10000</v>
      </c>
      <c r="D8" s="4">
        <v>15000</v>
      </c>
      <c r="E8" s="4" t="s">
        <v>62</v>
      </c>
      <c r="F8" s="4" t="s">
        <v>62</v>
      </c>
      <c r="G8" s="5">
        <f t="shared" si="0"/>
        <v>25000</v>
      </c>
    </row>
    <row r="9" spans="1:7" s="3" customFormat="1" x14ac:dyDescent="0.25">
      <c r="A9" s="32"/>
      <c r="B9" s="22" t="s">
        <v>26</v>
      </c>
      <c r="C9" s="4">
        <v>10000</v>
      </c>
      <c r="D9" s="4">
        <v>15000</v>
      </c>
      <c r="E9" s="4" t="s">
        <v>62</v>
      </c>
      <c r="F9" s="4" t="s">
        <v>62</v>
      </c>
      <c r="G9" s="5">
        <f t="shared" si="0"/>
        <v>25000</v>
      </c>
    </row>
    <row r="10" spans="1:7" s="3" customFormat="1" x14ac:dyDescent="0.25">
      <c r="A10" s="14" t="s">
        <v>27</v>
      </c>
      <c r="B10" s="22" t="s">
        <v>28</v>
      </c>
      <c r="C10" s="4">
        <v>10000</v>
      </c>
      <c r="D10" s="4">
        <v>15000</v>
      </c>
      <c r="E10" s="4" t="s">
        <v>62</v>
      </c>
      <c r="F10" s="4" t="s">
        <v>62</v>
      </c>
      <c r="G10" s="5">
        <f t="shared" si="0"/>
        <v>25000</v>
      </c>
    </row>
    <row r="11" spans="1:7" s="3" customFormat="1" ht="15.75" thickBot="1" x14ac:dyDescent="0.3">
      <c r="A11" s="12" t="s">
        <v>48</v>
      </c>
      <c r="B11" s="22" t="s">
        <v>49</v>
      </c>
      <c r="C11" s="4">
        <v>10000</v>
      </c>
      <c r="D11" s="4">
        <v>15000</v>
      </c>
      <c r="E11" s="4" t="s">
        <v>62</v>
      </c>
      <c r="F11" s="4" t="s">
        <v>62</v>
      </c>
      <c r="G11" s="5">
        <f t="shared" si="0"/>
        <v>25000</v>
      </c>
    </row>
    <row r="12" spans="1:7" s="3" customFormat="1" ht="15.75" thickBot="1" x14ac:dyDescent="0.3">
      <c r="A12" s="28"/>
      <c r="B12" s="24" t="s">
        <v>64</v>
      </c>
      <c r="C12" s="25"/>
      <c r="D12" s="26"/>
      <c r="E12" s="26"/>
      <c r="F12" s="26"/>
      <c r="G12" s="27"/>
    </row>
    <row r="13" spans="1:7" s="3" customFormat="1" x14ac:dyDescent="0.25">
      <c r="A13" s="35" t="s">
        <v>1</v>
      </c>
      <c r="B13" s="22" t="s">
        <v>2</v>
      </c>
      <c r="C13" s="7">
        <f>6500-1885</f>
        <v>4615</v>
      </c>
      <c r="D13" s="7">
        <v>5490</v>
      </c>
      <c r="E13" s="4" t="s">
        <v>62</v>
      </c>
      <c r="F13" s="4" t="s">
        <v>62</v>
      </c>
      <c r="G13" s="8">
        <f>SUM(C13:F13)</f>
        <v>10105</v>
      </c>
    </row>
    <row r="14" spans="1:7" s="3" customFormat="1" x14ac:dyDescent="0.25">
      <c r="A14" s="32"/>
      <c r="B14" s="22" t="s">
        <v>3</v>
      </c>
      <c r="C14" s="4">
        <f>6500-640</f>
        <v>5860</v>
      </c>
      <c r="D14" s="4">
        <v>5490</v>
      </c>
      <c r="E14" s="4" t="s">
        <v>62</v>
      </c>
      <c r="F14" s="4" t="s">
        <v>62</v>
      </c>
      <c r="G14" s="5">
        <f t="shared" ref="G14:G18" si="1">SUM(C14:F14)</f>
        <v>11350</v>
      </c>
    </row>
    <row r="15" spans="1:7" s="3" customFormat="1" x14ac:dyDescent="0.25">
      <c r="A15" s="12" t="s">
        <v>30</v>
      </c>
      <c r="B15" s="22" t="s">
        <v>31</v>
      </c>
      <c r="C15" s="21" t="s">
        <v>62</v>
      </c>
      <c r="D15" s="4">
        <v>5490</v>
      </c>
      <c r="E15" s="4" t="s">
        <v>62</v>
      </c>
      <c r="F15" s="4" t="s">
        <v>62</v>
      </c>
      <c r="G15" s="5">
        <f t="shared" si="1"/>
        <v>5490</v>
      </c>
    </row>
    <row r="16" spans="1:7" s="3" customFormat="1" x14ac:dyDescent="0.25">
      <c r="A16" s="32" t="s">
        <v>60</v>
      </c>
      <c r="B16" s="22" t="s">
        <v>61</v>
      </c>
      <c r="C16" s="4">
        <v>6500</v>
      </c>
      <c r="D16" s="4">
        <v>5490</v>
      </c>
      <c r="E16" s="4" t="s">
        <v>62</v>
      </c>
      <c r="F16" s="4" t="s">
        <v>62</v>
      </c>
      <c r="G16" s="5">
        <f t="shared" si="1"/>
        <v>11990</v>
      </c>
    </row>
    <row r="17" spans="1:7" s="3" customFormat="1" x14ac:dyDescent="0.25">
      <c r="A17" s="32"/>
      <c r="B17" s="22" t="s">
        <v>13</v>
      </c>
      <c r="C17" s="4">
        <f>6500-1200</f>
        <v>5300</v>
      </c>
      <c r="D17" s="4">
        <v>5490</v>
      </c>
      <c r="E17" s="4" t="s">
        <v>62</v>
      </c>
      <c r="F17" s="4" t="s">
        <v>62</v>
      </c>
      <c r="G17" s="5">
        <f t="shared" si="1"/>
        <v>10790</v>
      </c>
    </row>
    <row r="18" spans="1:7" ht="15.75" thickBot="1" x14ac:dyDescent="0.3">
      <c r="A18" s="36"/>
      <c r="B18" s="22" t="s">
        <v>14</v>
      </c>
      <c r="C18" s="30">
        <v>6500</v>
      </c>
      <c r="D18" s="30">
        <v>5490</v>
      </c>
      <c r="E18" s="30" t="s">
        <v>62</v>
      </c>
      <c r="F18" s="30" t="s">
        <v>62</v>
      </c>
      <c r="G18" s="31">
        <f t="shared" si="1"/>
        <v>11990</v>
      </c>
    </row>
    <row r="19" spans="1:7" s="3" customFormat="1" ht="31.5" customHeight="1" thickBot="1" x14ac:dyDescent="0.3">
      <c r="A19" s="18"/>
      <c r="B19" s="37" t="s">
        <v>65</v>
      </c>
      <c r="C19" s="38"/>
      <c r="D19" s="38"/>
      <c r="E19" s="38"/>
      <c r="F19" s="38"/>
      <c r="G19" s="39"/>
    </row>
    <row r="20" spans="1:7" x14ac:dyDescent="0.25">
      <c r="A20" s="15" t="s">
        <v>4</v>
      </c>
      <c r="B20" s="22" t="s">
        <v>5</v>
      </c>
      <c r="C20" s="4" t="s">
        <v>62</v>
      </c>
      <c r="D20" s="4" t="s">
        <v>62</v>
      </c>
      <c r="E20" s="4">
        <f>6500-1159</f>
        <v>5341</v>
      </c>
      <c r="F20" s="4">
        <v>5490</v>
      </c>
      <c r="G20" s="5">
        <f t="shared" ref="G20:G46" si="2">SUM(C20:F20)</f>
        <v>10831</v>
      </c>
    </row>
    <row r="21" spans="1:7" s="3" customFormat="1" x14ac:dyDescent="0.25">
      <c r="A21" s="44" t="s">
        <v>10</v>
      </c>
      <c r="B21" s="22" t="s">
        <v>12</v>
      </c>
      <c r="C21" s="4" t="s">
        <v>62</v>
      </c>
      <c r="D21" s="4" t="s">
        <v>62</v>
      </c>
      <c r="E21" s="4">
        <f>6500-1487</f>
        <v>5013</v>
      </c>
      <c r="F21" s="4">
        <v>5490</v>
      </c>
      <c r="G21" s="5">
        <f t="shared" si="2"/>
        <v>10503</v>
      </c>
    </row>
    <row r="22" spans="1:7" s="3" customFormat="1" x14ac:dyDescent="0.25">
      <c r="A22" s="45"/>
      <c r="B22" s="22" t="s">
        <v>11</v>
      </c>
      <c r="C22" s="4" t="s">
        <v>62</v>
      </c>
      <c r="D22" s="4" t="s">
        <v>62</v>
      </c>
      <c r="E22" s="4" t="s">
        <v>62</v>
      </c>
      <c r="F22" s="4">
        <v>5490</v>
      </c>
      <c r="G22" s="5">
        <f>SUM(C22:F22)</f>
        <v>5490</v>
      </c>
    </row>
    <row r="23" spans="1:7" s="3" customFormat="1" x14ac:dyDescent="0.25">
      <c r="A23" s="32" t="s">
        <v>6</v>
      </c>
      <c r="B23" s="22" t="s">
        <v>7</v>
      </c>
      <c r="C23" s="4" t="s">
        <v>62</v>
      </c>
      <c r="D23" s="4" t="s">
        <v>62</v>
      </c>
      <c r="E23" s="4">
        <v>6500</v>
      </c>
      <c r="F23" s="4">
        <v>5490</v>
      </c>
      <c r="G23" s="5">
        <f t="shared" ref="G23:G25" si="3">SUM(C23:F23)</f>
        <v>11990</v>
      </c>
    </row>
    <row r="24" spans="1:7" s="3" customFormat="1" x14ac:dyDescent="0.25">
      <c r="A24" s="32"/>
      <c r="B24" s="22" t="s">
        <v>8</v>
      </c>
      <c r="C24" s="4" t="s">
        <v>62</v>
      </c>
      <c r="D24" s="4" t="s">
        <v>62</v>
      </c>
      <c r="E24" s="4">
        <v>6500</v>
      </c>
      <c r="F24" s="4" t="s">
        <v>62</v>
      </c>
      <c r="G24" s="5">
        <f t="shared" si="3"/>
        <v>6500</v>
      </c>
    </row>
    <row r="25" spans="1:7" s="3" customFormat="1" x14ac:dyDescent="0.25">
      <c r="A25" s="32"/>
      <c r="B25" s="22" t="s">
        <v>9</v>
      </c>
      <c r="C25" s="4" t="s">
        <v>62</v>
      </c>
      <c r="D25" s="4" t="s">
        <v>62</v>
      </c>
      <c r="E25" s="4">
        <v>6500</v>
      </c>
      <c r="F25" s="4">
        <v>5490</v>
      </c>
      <c r="G25" s="5">
        <f t="shared" si="3"/>
        <v>11990</v>
      </c>
    </row>
    <row r="26" spans="1:7" s="3" customFormat="1" x14ac:dyDescent="0.25">
      <c r="A26" s="46" t="s">
        <v>17</v>
      </c>
      <c r="B26" s="22" t="s">
        <v>18</v>
      </c>
      <c r="C26" s="21" t="s">
        <v>62</v>
      </c>
      <c r="D26" s="21" t="s">
        <v>62</v>
      </c>
      <c r="E26" s="21" t="s">
        <v>62</v>
      </c>
      <c r="F26" s="4">
        <v>5490</v>
      </c>
      <c r="G26" s="5">
        <f>SUM(C26:F26)</f>
        <v>5490</v>
      </c>
    </row>
    <row r="27" spans="1:7" x14ac:dyDescent="0.25">
      <c r="A27" s="47"/>
      <c r="B27" s="22" t="s">
        <v>57</v>
      </c>
      <c r="C27" s="21" t="s">
        <v>62</v>
      </c>
      <c r="D27" s="21" t="s">
        <v>62</v>
      </c>
      <c r="E27" s="4">
        <v>6500</v>
      </c>
      <c r="F27" s="4">
        <v>5490</v>
      </c>
      <c r="G27" s="5">
        <f>SUM(C27:F27)</f>
        <v>11990</v>
      </c>
    </row>
    <row r="28" spans="1:7" s="3" customFormat="1" x14ac:dyDescent="0.25">
      <c r="A28" s="32" t="s">
        <v>19</v>
      </c>
      <c r="B28" s="22" t="s">
        <v>20</v>
      </c>
      <c r="C28" s="4" t="s">
        <v>62</v>
      </c>
      <c r="D28" s="4" t="s">
        <v>62</v>
      </c>
      <c r="E28" s="4">
        <v>6500</v>
      </c>
      <c r="F28" s="4">
        <v>5490</v>
      </c>
      <c r="G28" s="5">
        <f>SUM(C28:F28)</f>
        <v>11990</v>
      </c>
    </row>
    <row r="29" spans="1:7" s="3" customFormat="1" x14ac:dyDescent="0.25">
      <c r="A29" s="32"/>
      <c r="B29" s="22" t="s">
        <v>21</v>
      </c>
      <c r="C29" s="4" t="s">
        <v>62</v>
      </c>
      <c r="D29" s="4" t="s">
        <v>62</v>
      </c>
      <c r="E29" s="4">
        <v>6500</v>
      </c>
      <c r="F29" s="4">
        <v>5490</v>
      </c>
      <c r="G29" s="5">
        <f>SUM(C29:F29)</f>
        <v>11990</v>
      </c>
    </row>
    <row r="30" spans="1:7" s="3" customFormat="1" x14ac:dyDescent="0.25">
      <c r="A30" s="12" t="s">
        <v>27</v>
      </c>
      <c r="B30" s="22" t="s">
        <v>29</v>
      </c>
      <c r="C30" s="4" t="s">
        <v>62</v>
      </c>
      <c r="D30" s="4" t="s">
        <v>62</v>
      </c>
      <c r="E30" s="4">
        <v>6500</v>
      </c>
      <c r="F30" s="4">
        <v>5490</v>
      </c>
      <c r="G30" s="5">
        <f>SUM(C30:F30)</f>
        <v>11990</v>
      </c>
    </row>
    <row r="31" spans="1:7" x14ac:dyDescent="0.25">
      <c r="A31" s="40" t="s">
        <v>32</v>
      </c>
      <c r="B31" s="22" t="s">
        <v>33</v>
      </c>
      <c r="C31" s="4" t="s">
        <v>62</v>
      </c>
      <c r="D31" s="4" t="s">
        <v>62</v>
      </c>
      <c r="E31" s="4">
        <v>6500</v>
      </c>
      <c r="F31" s="4">
        <v>5490</v>
      </c>
      <c r="G31" s="5">
        <f t="shared" si="2"/>
        <v>11990</v>
      </c>
    </row>
    <row r="32" spans="1:7" x14ac:dyDescent="0.25">
      <c r="A32" s="40"/>
      <c r="B32" s="22" t="s">
        <v>34</v>
      </c>
      <c r="C32" s="4" t="s">
        <v>62</v>
      </c>
      <c r="D32" s="4" t="s">
        <v>62</v>
      </c>
      <c r="E32" s="4">
        <v>6500</v>
      </c>
      <c r="F32" s="4">
        <v>5490</v>
      </c>
      <c r="G32" s="5">
        <f t="shared" si="2"/>
        <v>11990</v>
      </c>
    </row>
    <row r="33" spans="1:7" s="3" customFormat="1" x14ac:dyDescent="0.25">
      <c r="A33" s="40"/>
      <c r="B33" s="22" t="s">
        <v>35</v>
      </c>
      <c r="C33" s="4" t="s">
        <v>62</v>
      </c>
      <c r="D33" s="4" t="s">
        <v>62</v>
      </c>
      <c r="E33" s="4">
        <v>6500</v>
      </c>
      <c r="F33" s="4">
        <v>5490</v>
      </c>
      <c r="G33" s="5">
        <f t="shared" si="2"/>
        <v>11990</v>
      </c>
    </row>
    <row r="34" spans="1:7" s="3" customFormat="1" x14ac:dyDescent="0.25">
      <c r="A34" s="32" t="s">
        <v>36</v>
      </c>
      <c r="B34" s="22" t="s">
        <v>37</v>
      </c>
      <c r="C34" s="4" t="s">
        <v>62</v>
      </c>
      <c r="D34" s="4" t="s">
        <v>62</v>
      </c>
      <c r="E34" s="4">
        <v>6500</v>
      </c>
      <c r="F34" s="4">
        <v>5490</v>
      </c>
      <c r="G34" s="5">
        <f t="shared" si="2"/>
        <v>11990</v>
      </c>
    </row>
    <row r="35" spans="1:7" s="3" customFormat="1" x14ac:dyDescent="0.25">
      <c r="A35" s="32"/>
      <c r="B35" s="22" t="s">
        <v>38</v>
      </c>
      <c r="C35" s="4" t="s">
        <v>62</v>
      </c>
      <c r="D35" s="4" t="s">
        <v>62</v>
      </c>
      <c r="E35" s="4">
        <v>6500</v>
      </c>
      <c r="F35" s="4">
        <v>5490</v>
      </c>
      <c r="G35" s="5">
        <f t="shared" si="2"/>
        <v>11990</v>
      </c>
    </row>
    <row r="36" spans="1:7" s="3" customFormat="1" x14ac:dyDescent="0.25">
      <c r="A36" s="32"/>
      <c r="B36" s="22" t="s">
        <v>54</v>
      </c>
      <c r="C36" s="4" t="s">
        <v>62</v>
      </c>
      <c r="D36" s="4" t="s">
        <v>62</v>
      </c>
      <c r="E36" s="4">
        <v>6500</v>
      </c>
      <c r="F36" s="4">
        <v>5490</v>
      </c>
      <c r="G36" s="5">
        <f t="shared" si="2"/>
        <v>11990</v>
      </c>
    </row>
    <row r="37" spans="1:7" s="3" customFormat="1" x14ac:dyDescent="0.25">
      <c r="A37" s="32"/>
      <c r="B37" s="22" t="s">
        <v>39</v>
      </c>
      <c r="C37" s="4" t="s">
        <v>62</v>
      </c>
      <c r="D37" s="4" t="s">
        <v>62</v>
      </c>
      <c r="E37" s="4">
        <f>6500-1030</f>
        <v>5470</v>
      </c>
      <c r="F37" s="4">
        <v>5490</v>
      </c>
      <c r="G37" s="5">
        <f t="shared" si="2"/>
        <v>10960</v>
      </c>
    </row>
    <row r="38" spans="1:7" x14ac:dyDescent="0.25">
      <c r="A38" s="40" t="s">
        <v>50</v>
      </c>
      <c r="B38" s="22" t="s">
        <v>51</v>
      </c>
      <c r="C38" s="4" t="s">
        <v>62</v>
      </c>
      <c r="D38" s="4" t="s">
        <v>62</v>
      </c>
      <c r="E38" s="4">
        <v>6500</v>
      </c>
      <c r="F38" s="4">
        <v>5490</v>
      </c>
      <c r="G38" s="5">
        <f t="shared" si="2"/>
        <v>11990</v>
      </c>
    </row>
    <row r="39" spans="1:7" x14ac:dyDescent="0.25">
      <c r="A39" s="40"/>
      <c r="B39" s="22" t="s">
        <v>52</v>
      </c>
      <c r="C39" s="4" t="s">
        <v>62</v>
      </c>
      <c r="D39" s="4" t="s">
        <v>62</v>
      </c>
      <c r="E39" s="4">
        <v>6500</v>
      </c>
      <c r="F39" s="4">
        <v>5490</v>
      </c>
      <c r="G39" s="5">
        <f t="shared" si="2"/>
        <v>11990</v>
      </c>
    </row>
    <row r="40" spans="1:7" x14ac:dyDescent="0.25">
      <c r="A40" s="40"/>
      <c r="B40" s="17" t="s">
        <v>53</v>
      </c>
      <c r="C40" s="4" t="s">
        <v>62</v>
      </c>
      <c r="D40" s="4" t="s">
        <v>62</v>
      </c>
      <c r="E40" s="4">
        <v>6500</v>
      </c>
      <c r="F40" s="4">
        <v>5490</v>
      </c>
      <c r="G40" s="6">
        <f t="shared" si="2"/>
        <v>11990</v>
      </c>
    </row>
    <row r="41" spans="1:7" s="3" customFormat="1" x14ac:dyDescent="0.25">
      <c r="A41" s="32" t="s">
        <v>40</v>
      </c>
      <c r="B41" s="22" t="s">
        <v>41</v>
      </c>
      <c r="C41" s="7" t="s">
        <v>62</v>
      </c>
      <c r="D41" s="4" t="s">
        <v>62</v>
      </c>
      <c r="E41" s="4">
        <v>6500</v>
      </c>
      <c r="F41" s="4">
        <v>5490</v>
      </c>
      <c r="G41" s="5">
        <f t="shared" si="2"/>
        <v>11990</v>
      </c>
    </row>
    <row r="42" spans="1:7" x14ac:dyDescent="0.25">
      <c r="A42" s="32"/>
      <c r="B42" s="22" t="s">
        <v>42</v>
      </c>
      <c r="C42" s="4" t="s">
        <v>62</v>
      </c>
      <c r="D42" s="4" t="s">
        <v>62</v>
      </c>
      <c r="E42" s="4">
        <v>6500</v>
      </c>
      <c r="F42" s="4">
        <v>5490</v>
      </c>
      <c r="G42" s="5">
        <f t="shared" si="2"/>
        <v>11990</v>
      </c>
    </row>
    <row r="43" spans="1:7" s="3" customFormat="1" x14ac:dyDescent="0.25">
      <c r="A43" s="32" t="s">
        <v>43</v>
      </c>
      <c r="B43" s="22" t="s">
        <v>44</v>
      </c>
      <c r="C43" s="4" t="s">
        <v>62</v>
      </c>
      <c r="D43" s="4" t="s">
        <v>62</v>
      </c>
      <c r="E43" s="4">
        <v>6500</v>
      </c>
      <c r="F43" s="4">
        <v>5490</v>
      </c>
      <c r="G43" s="5">
        <f t="shared" si="2"/>
        <v>11990</v>
      </c>
    </row>
    <row r="44" spans="1:7" s="3" customFormat="1" x14ac:dyDescent="0.25">
      <c r="A44" s="32"/>
      <c r="B44" s="22" t="s">
        <v>45</v>
      </c>
      <c r="C44" s="4" t="s">
        <v>62</v>
      </c>
      <c r="D44" s="4" t="s">
        <v>62</v>
      </c>
      <c r="E44" s="4">
        <v>6500</v>
      </c>
      <c r="F44" s="4">
        <v>5490</v>
      </c>
      <c r="G44" s="5">
        <f t="shared" si="2"/>
        <v>11990</v>
      </c>
    </row>
    <row r="45" spans="1:7" x14ac:dyDescent="0.25">
      <c r="A45" s="32"/>
      <c r="B45" s="22" t="s">
        <v>46</v>
      </c>
      <c r="C45" s="4" t="s">
        <v>62</v>
      </c>
      <c r="D45" s="4" t="s">
        <v>62</v>
      </c>
      <c r="E45" s="4">
        <v>6500</v>
      </c>
      <c r="F45" s="4">
        <v>5490</v>
      </c>
      <c r="G45" s="5">
        <f t="shared" si="2"/>
        <v>11990</v>
      </c>
    </row>
    <row r="46" spans="1:7" ht="15.75" thickBot="1" x14ac:dyDescent="0.3">
      <c r="A46" s="32"/>
      <c r="B46" s="22" t="s">
        <v>47</v>
      </c>
      <c r="C46" s="21" t="s">
        <v>62</v>
      </c>
      <c r="D46" s="21" t="s">
        <v>62</v>
      </c>
      <c r="E46" s="4" t="s">
        <v>62</v>
      </c>
      <c r="F46" s="4">
        <v>5490</v>
      </c>
      <c r="G46" s="5">
        <f t="shared" si="2"/>
        <v>5490</v>
      </c>
    </row>
    <row r="47" spans="1:7" ht="15.75" thickBot="1" x14ac:dyDescent="0.3">
      <c r="A47" s="33"/>
      <c r="B47" s="34"/>
      <c r="C47" s="9">
        <f>SUM(C5:C18,C20:C40)</f>
        <v>98775</v>
      </c>
      <c r="D47" s="9">
        <f>SUM(D5:D18,D20:D40)</f>
        <v>137940</v>
      </c>
      <c r="E47" s="9">
        <f>SUM(E20:E46)</f>
        <v>152324</v>
      </c>
      <c r="F47" s="9">
        <f>SUM(F20:F46)</f>
        <v>142740</v>
      </c>
      <c r="G47" s="10">
        <f>SUM(G5:G46)</f>
        <v>531779</v>
      </c>
    </row>
    <row r="48" spans="1:7" x14ac:dyDescent="0.25">
      <c r="A48" s="11"/>
      <c r="B48" s="11"/>
      <c r="C48" s="16"/>
      <c r="D48" s="16"/>
      <c r="E48" s="16"/>
      <c r="F48" s="16"/>
      <c r="G48" s="16"/>
    </row>
  </sheetData>
  <mergeCells count="20">
    <mergeCell ref="A1:A2"/>
    <mergeCell ref="B1:B2"/>
    <mergeCell ref="C1:D1"/>
    <mergeCell ref="E1:F1"/>
    <mergeCell ref="G1:G2"/>
    <mergeCell ref="B3:G3"/>
    <mergeCell ref="A28:A29"/>
    <mergeCell ref="A23:A25"/>
    <mergeCell ref="A21:A22"/>
    <mergeCell ref="A26:A27"/>
    <mergeCell ref="A41:A42"/>
    <mergeCell ref="A43:A46"/>
    <mergeCell ref="A47:B47"/>
    <mergeCell ref="A6:A9"/>
    <mergeCell ref="A13:A14"/>
    <mergeCell ref="A16:A18"/>
    <mergeCell ref="B19:G19"/>
    <mergeCell ref="A31:A33"/>
    <mergeCell ref="A34:A37"/>
    <mergeCell ref="A38: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1_Suddivisione gruppi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cp:keywords/>
  <dc:description/>
  <cp:lastModifiedBy>Federica Bruni</cp:lastModifiedBy>
  <cp:revision/>
  <cp:lastPrinted>2025-03-24T06:30:02Z</cp:lastPrinted>
  <dcterms:created xsi:type="dcterms:W3CDTF">2022-07-28T06:06:11Z</dcterms:created>
  <dcterms:modified xsi:type="dcterms:W3CDTF">2025-03-28T10:00:42Z</dcterms:modified>
  <cp:category/>
  <cp:contentStatus/>
</cp:coreProperties>
</file>